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тимч січ" sheetId="1" r:id="rId1"/>
    <sheet name="тимч лют" sheetId="2" r:id="rId2"/>
    <sheet name="лют" sheetId="3" r:id="rId3"/>
  </sheets>
  <definedNames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<sst xmlns="http://schemas.openxmlformats.org/spreadsheetml/2006/main" count="312" uniqueCount="56">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</sst>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9" sqref="F6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50177.399999999994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136438.19999999998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73162.79999999999</v>
      </c>
      <c r="AG9" s="50">
        <f>AG10+AG15+AG24+AG33+AG47+AG52+AG54+AG61+AG62+AG71+AG72+AG76+AG88+AG81+AG83+AG82+AG69+AG89+AG91+AG90+AG70+AG40+AG92</f>
        <v>63275.399999999994</v>
      </c>
      <c r="AH9" s="49"/>
      <c r="AI9" s="49"/>
    </row>
    <row r="10" spans="1:33" ht="15.75">
      <c r="A10" s="4" t="s">
        <v>4</v>
      </c>
      <c r="B10" s="22">
        <v>5545.9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1501.3</v>
      </c>
      <c r="AG10" s="27">
        <f>B10+C10-AF10</f>
        <v>4044.5999999999995</v>
      </c>
    </row>
    <row r="11" spans="1:33" ht="15.75">
      <c r="A11" s="3" t="s">
        <v>5</v>
      </c>
      <c r="B11" s="22">
        <v>4281.6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1317.5</v>
      </c>
      <c r="AG11" s="27">
        <f>B11+C11-AF11</f>
        <v>2964.1000000000004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540.8000000000001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713.6999999999992</v>
      </c>
      <c r="C14" s="22">
        <f>C10-C11-C12-C13</f>
        <v>0</v>
      </c>
      <c r="D14" s="22">
        <f aca="true" t="shared" si="2" ref="D14:Y14">D10-D11-D12-D13</f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173.99999999999994</v>
      </c>
      <c r="AG14" s="27">
        <f>AG10-AG11-AG12-AG13</f>
        <v>539.699999999999</v>
      </c>
    </row>
    <row r="15" spans="1:33" ht="15" customHeight="1">
      <c r="A15" s="4" t="s">
        <v>6</v>
      </c>
      <c r="B15" s="22">
        <v>52420.6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22441.6</v>
      </c>
      <c r="AG15" s="27">
        <f aca="true" t="shared" si="3" ref="AG15:AG31">B15+C15-AF15</f>
        <v>29979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9479.7</v>
      </c>
      <c r="AG16" s="71">
        <f t="shared" si="3"/>
        <v>4780.699999999999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12924.300000000001</v>
      </c>
      <c r="AG17" s="27">
        <f t="shared" si="3"/>
        <v>13256.6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10.6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519.3000000000001</v>
      </c>
      <c r="AG19" s="27">
        <f t="shared" si="3"/>
        <v>4352.599999999999</v>
      </c>
    </row>
    <row r="20" spans="1:33" ht="15.75">
      <c r="A20" s="3" t="s">
        <v>2</v>
      </c>
      <c r="B20" s="22">
        <v>17096.9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7722.4</v>
      </c>
      <c r="AG20" s="27">
        <f t="shared" si="3"/>
        <v>9374.500000000002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1267.1</v>
      </c>
      <c r="AG21" s="27">
        <f t="shared" si="3"/>
        <v>1300.5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1692.6999999999957</v>
      </c>
      <c r="C23" s="22">
        <f>C15-C17-C18-C19-C20-C21-C22</f>
        <v>0</v>
      </c>
      <c r="D23" s="22">
        <f aca="true" t="shared" si="4" ref="D23:AD23">D15-D17-D18-D19-D20-D21-D22</f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8.499999999999504</v>
      </c>
      <c r="AG23" s="27">
        <f t="shared" si="3"/>
        <v>1684.1999999999962</v>
      </c>
    </row>
    <row r="24" spans="1:33" ht="15" customHeight="1">
      <c r="A24" s="4" t="s">
        <v>7</v>
      </c>
      <c r="B24" s="22">
        <v>21910.9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9862.199999999999</v>
      </c>
      <c r="AG24" s="27">
        <f t="shared" si="3"/>
        <v>12048.700000000003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9562.9</v>
      </c>
      <c r="AG25" s="71">
        <f t="shared" si="3"/>
        <v>7080.500000000002</v>
      </c>
      <c r="AH25" s="75"/>
    </row>
    <row r="26" spans="1:34" ht="15.75">
      <c r="A26" s="3" t="s">
        <v>5</v>
      </c>
      <c r="B26" s="22">
        <v>15298.9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9570.8</v>
      </c>
      <c r="AH26" s="6"/>
    </row>
    <row r="27" spans="1:33" ht="15.75">
      <c r="A27" s="3" t="s">
        <v>3</v>
      </c>
      <c r="B27" s="22">
        <v>1509.6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744.1</v>
      </c>
      <c r="AG27" s="27">
        <f t="shared" si="3"/>
        <v>765.4999999999999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>
        <v>78.1</v>
      </c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100.5</v>
      </c>
      <c r="AG28" s="27">
        <f t="shared" si="3"/>
        <v>246.39999999999998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2860.8</v>
      </c>
      <c r="AG29" s="27">
        <f t="shared" si="3"/>
        <v>1153.7999999999997</v>
      </c>
    </row>
    <row r="30" spans="1:33" ht="15.75">
      <c r="A30" s="3" t="s">
        <v>17</v>
      </c>
      <c r="B30" s="22">
        <v>146.9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13.900000000000006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594.0000000000019</v>
      </c>
      <c r="C32" s="22">
        <f>C24-C26-C27-C28-C29-C30-C31</f>
        <v>0</v>
      </c>
      <c r="D32" s="22">
        <f aca="true" t="shared" si="5" ref="D32:AD32">D24-D26-D27-D28-D29-D30-D31</f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295.70000000000016</v>
      </c>
      <c r="AG32" s="27">
        <f>AG24-AG26-AG27-AG28-AG29-AG30-AG31</f>
        <v>298.3000000000035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150.2</v>
      </c>
    </row>
    <row r="34" spans="1:33" ht="15.75">
      <c r="A34" s="3" t="s">
        <v>5</v>
      </c>
      <c r="B34" s="22">
        <v>115.1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67.89999999999999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67.7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14.900000000000006</v>
      </c>
      <c r="C39" s="22">
        <f>C33-C34-C36-C38-C37-C35</f>
        <v>0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14.599999999999994</v>
      </c>
    </row>
    <row r="40" spans="1:33" ht="15" customHeight="1">
      <c r="A40" s="4" t="s">
        <v>33</v>
      </c>
      <c r="B40" s="22">
        <v>734.9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254</v>
      </c>
      <c r="AG40" s="27">
        <f aca="true" t="shared" si="8" ref="AG40:AG45">B40+C40-AF40</f>
        <v>480.9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317.2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4.299999999999999</v>
      </c>
    </row>
    <row r="44" spans="1:33" ht="15.75">
      <c r="A44" s="3" t="s">
        <v>2</v>
      </c>
      <c r="B44" s="22">
        <v>140.4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3.3</v>
      </c>
      <c r="AG44" s="27">
        <f t="shared" si="8"/>
        <v>137.1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35.39999999999998</v>
      </c>
      <c r="C46" s="22">
        <f>C40-C41-C42-C43-C44-C45</f>
        <v>0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13.099999999999996</v>
      </c>
      <c r="AG46" s="27">
        <f>AG40-AG41-AG42-AG43-AG44-AG45</f>
        <v>22.299999999999983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94.50000000000001</v>
      </c>
      <c r="AG47" s="27">
        <f>B47+C47-AF47</f>
        <v>871.9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72.1</v>
      </c>
      <c r="AG49" s="27">
        <f>B49+C49-AF49</f>
        <v>789.1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105.19999999999993</v>
      </c>
      <c r="C51" s="22">
        <f>C47-C48-C49</f>
        <v>0</v>
      </c>
      <c r="D51" s="22">
        <f aca="true" t="shared" si="11" ref="D51:AD51">D47-D48-D49</f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22.400000000000002</v>
      </c>
      <c r="AG51" s="27">
        <f>AG47-AG49-AG48</f>
        <v>82.79999999999995</v>
      </c>
    </row>
    <row r="52" spans="1:33" ht="15" customHeight="1">
      <c r="A52" s="4" t="s">
        <v>0</v>
      </c>
      <c r="B52" s="22">
        <v>8706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6313.700000000001</v>
      </c>
      <c r="AG52" s="27">
        <f aca="true" t="shared" si="12" ref="AG52:AG59">B52+C52-AF52</f>
        <v>2392.2999999999993</v>
      </c>
    </row>
    <row r="53" spans="1:33" ht="15" customHeight="1">
      <c r="A53" s="3" t="s">
        <v>2</v>
      </c>
      <c r="B53" s="22">
        <v>819.4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450.9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2323.7000000000003</v>
      </c>
      <c r="AG54" s="22">
        <f t="shared" si="12"/>
        <v>2806.9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1445.1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782.8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221.5</v>
      </c>
      <c r="AG57" s="22">
        <f t="shared" si="12"/>
        <v>561.3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1542.7000000000005</v>
      </c>
      <c r="C60" s="22">
        <f>C54-C55-C57-C59-C56-C58</f>
        <v>0</v>
      </c>
      <c r="D60" s="22">
        <f aca="true" t="shared" si="13" ref="D60:AD60">D54-D55-D57-D59-D56-D58</f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742.2000000000002</v>
      </c>
      <c r="AG60" s="22">
        <f>AG54-AG55-AG57-AG59-AG56-AG58</f>
        <v>800.5000000000002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25.2</v>
      </c>
      <c r="AG61" s="22">
        <f aca="true" t="shared" si="15" ref="AG61:AG67">B61+C61-AF61</f>
        <v>112.99999999999999</v>
      </c>
    </row>
    <row r="62" spans="1:33" ht="15" customHeight="1">
      <c r="A62" s="4" t="s">
        <v>11</v>
      </c>
      <c r="B62" s="22">
        <v>1486.4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506.1</v>
      </c>
      <c r="AG62" s="22">
        <f t="shared" si="15"/>
        <v>980.3000000000001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469.4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21.8</v>
      </c>
      <c r="AH65" s="6"/>
    </row>
    <row r="66" spans="1:33" ht="15.75">
      <c r="A66" s="3" t="s">
        <v>2</v>
      </c>
      <c r="B66" s="22">
        <v>186.1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121.1</v>
      </c>
      <c r="AG66" s="22">
        <f t="shared" si="15"/>
        <v>65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510.6000000000001</v>
      </c>
      <c r="C68" s="22">
        <f>C62-C63-C66-C67-C65-C64</f>
        <v>0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424.1000000000001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3794.5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957.9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209.70000000000002</v>
      </c>
      <c r="AG72" s="30">
        <f t="shared" si="17"/>
        <v>748.1999999999999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77.2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173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42.800000000000004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15.3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1300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1244.4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136438.19999999998</v>
      </c>
      <c r="C94" s="42">
        <f>C10+C15+C24+C33+C47+C52+C54+C61+C62+C69+C71+C72+C76+C81+C82+C83+C88+C89+C90+C91+C40+C92+C70</f>
        <v>0</v>
      </c>
      <c r="D94" s="42">
        <f aca="true" t="shared" si="18" ref="D94:Y94">D10+D15+D24+D33+D47+D52+D54+D61+D62+D69+D71+D72+D76+D81+D82+D83+D88+D89+D90+D91+D40+D92+D70</f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73162.79999999999</v>
      </c>
      <c r="AG94" s="58">
        <f>AG10+AG15+AG24+AG33+AG47+AG52+AG54+AG61+AG62+AG69+AG71+AG72+AG76+AG81+AG82+AG83+AG88+AG89+AG90+AG91+AG70+AG40+AG92</f>
        <v>63275.399999999994</v>
      </c>
    </row>
    <row r="95" spans="1:33" ht="15.75">
      <c r="A95" s="3" t="s">
        <v>5</v>
      </c>
      <c r="B95" s="22">
        <f>B11+B17+B26+B34+B55+B63+B73+B41+B77+B48</f>
        <v>50086.600000000006</v>
      </c>
      <c r="C95" s="22">
        <f>C11+C17+C26+C34+C55+C63+C73+C41+C77+C48</f>
        <v>0</v>
      </c>
      <c r="D95" s="22">
        <f aca="true" t="shared" si="19" ref="D95:AD95">D11+D17+D26+D34+D55+D63+D73+D41+D77+D48</f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21935.899999999998</v>
      </c>
      <c r="AG95" s="27">
        <f>B95+C95-AF95</f>
        <v>28150.700000000008</v>
      </c>
    </row>
    <row r="96" spans="1:33" ht="15.75">
      <c r="A96" s="3" t="s">
        <v>2</v>
      </c>
      <c r="B96" s="22">
        <f>B12+B20+B29+B36+B57+B66+B44+B80+B74+B53</f>
        <v>23925.3</v>
      </c>
      <c r="C96" s="22">
        <f>C12+C20+C29+C36+C57+C66+C44+C80+C74+C53</f>
        <v>0</v>
      </c>
      <c r="D96" s="22">
        <f aca="true" t="shared" si="20" ref="D96:AD96">D12+D20+D29+D36+D57+D66+D44+D80+D74+D53</f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11496.7</v>
      </c>
      <c r="AG96" s="27">
        <f>B96+C96-AF96</f>
        <v>12428.599999999999</v>
      </c>
    </row>
    <row r="97" spans="1:33" ht="15.75">
      <c r="A97" s="3" t="s">
        <v>3</v>
      </c>
      <c r="B97" s="22">
        <f>B18+B27+B42+B64+B78</f>
        <v>1520.1999999999998</v>
      </c>
      <c r="C97" s="22">
        <f>C18+C27+C42+C64+C78</f>
        <v>0</v>
      </c>
      <c r="D97" s="22">
        <f aca="true" t="shared" si="21" ref="D97:AA97">D18+D27+D42+D64+D78</f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744.1</v>
      </c>
      <c r="AG97" s="27">
        <f>B97+C97-AF97</f>
        <v>776.0999999999998</v>
      </c>
    </row>
    <row r="98" spans="1:33" ht="15.75">
      <c r="A98" s="3" t="s">
        <v>1</v>
      </c>
      <c r="B98" s="22">
        <f>B19+B28+B65+B35+B43+B56+B79</f>
        <v>5247.2</v>
      </c>
      <c r="C98" s="22">
        <f>C19+C28+C65+C35+C43+C56+C79</f>
        <v>0</v>
      </c>
      <c r="D98" s="22">
        <f aca="true" t="shared" si="22" ref="D98:AD98">D19+D28+D65+D35+D43+D56+D79</f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622.0999999999999</v>
      </c>
      <c r="AG98" s="27">
        <f>B98+C98-AF98</f>
        <v>4625.1</v>
      </c>
    </row>
    <row r="99" spans="1:33" ht="15.75">
      <c r="A99" s="3" t="s">
        <v>17</v>
      </c>
      <c r="B99" s="22">
        <f>B21+B30+B49+B37+B58+B13+B75</f>
        <v>3657.9999999999995</v>
      </c>
      <c r="C99" s="22">
        <f>C21+C30+C49+C37+C58+C13+C75</f>
        <v>0</v>
      </c>
      <c r="D99" s="22">
        <f aca="true" t="shared" si="23" ref="D99:AD99">D21+D30+D49+D37+D58+D13+D75</f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1477.2999999999997</v>
      </c>
      <c r="AG99" s="27">
        <f>B99+C99-AF99</f>
        <v>2180.7</v>
      </c>
    </row>
    <row r="100" spans="1:33" ht="12.75">
      <c r="A100" s="1" t="s">
        <v>41</v>
      </c>
      <c r="B100" s="2">
        <f aca="true" t="shared" si="24" ref="B100:U100">B94-B95-B96-B97-B98-B99</f>
        <v>52000.89999999998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996.2999999999997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36886.7</v>
      </c>
      <c r="AG100" s="2">
        <f>AG94-AG95-AG96-AG97-AG98-AG99</f>
        <v>15114.199999999986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2016-02-18T09:04:46Z</cp:lastPrinted>
  <dcterms:created xsi:type="dcterms:W3CDTF">2002-11-05T08:53:00Z</dcterms:created>
  <dcterms:modified xsi:type="dcterms:W3CDTF">2016-02-19T06:15:30Z</dcterms:modified>
  <cp:category/>
  <cp:version/>
  <cp:contentType/>
  <cp:contentStatus/>
</cp:coreProperties>
</file>